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<sst xmlns="http://schemas.openxmlformats.org/spreadsheetml/2006/main" count="98" uniqueCount="98">
  <si>
    <t>Приложение № 1</t>
  </si>
  <si>
    <t>Наименование показателя</t>
  </si>
  <si>
    <t>код показателя</t>
  </si>
  <si>
    <t>Утверждено на год</t>
  </si>
  <si>
    <t>Исполнено</t>
  </si>
  <si>
    <t>Процент исполнения</t>
  </si>
  <si>
    <t>1. ДОХОДЫ</t>
  </si>
  <si>
    <t xml:space="preserve"> 000 1 00 00000 00 0000 000</t>
  </si>
  <si>
    <t>НАЛОГИ НА СОВОКУПНЫЙ ДОХОД</t>
  </si>
  <si>
    <t>000 1 05 00000 00 0000 000</t>
  </si>
  <si>
    <t>Налог, взиманием в связи с применением упрощенной системы налогообложения</t>
  </si>
  <si>
    <t>182 1 05 01000 00 0000 110</t>
  </si>
  <si>
    <t>Налог, взимаемый с налогоплательщиков, выбравших в качестве объекта налогообложения доходы</t>
  </si>
  <si>
    <t>182 1 05 01011 01 0000 110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</si>
  <si>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</si>
  <si>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</si>
  <si>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</si>
  <si>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182 1 05 01021 01 0000 110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</si>
  <si>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</t>
  </si>
  <si>
    <t>182 1 05 01022 01 0000 110</t>
  </si>
  <si>
    <t>182 1 05 01050 01 000 110</t>
  </si>
  <si>
    <t>Единый налог на вмененный доход для отдельных видов деятельности</t>
  </si>
  <si>
    <t>182 1 05 02010 02 0000 110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</si>
  <si>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</si>
  <si>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182 1 05 02020 02 0000 110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</si>
  <si>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</si>
  <si>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>182 1 05 04030 02 0000 110</t>
  </si>
  <si>
    <t>ДОХОДЫ ОТ ОКАЗАНИЯ ПЛАТНЫХ УСЛУГ (РАБОТ) И КОМПЕНСАЦИИ ЗАТРАТ ГОСУДАРТСВА</t>
  </si>
  <si>
    <t>000 1 13 00000 00 0000 000</t>
  </si>
  <si>
    <t>ШТРАФЫ, САНКЦИИ, ВОЗМЕЩЕНИЕ УЩЕРБА</t>
  </si>
  <si>
    <t xml:space="preserve">  000 1 16 00000 00 0000 000</t>
  </si>
  <si>
    <t>Денежные взыскания (штрафы) за нарушение норм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</si>
  <si>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 000 1 16 06000 01 0000 140</t>
  </si>
  <si>
    <t>Прочие поступления от денежных взысканий (штрафов) и иных сумм в возмещении ущерба, зачисляемые в местный бюджет</t>
  </si>
  <si>
    <t>000 1 16 90000 00 0000 140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</si>
  <si>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</si>
  <si>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000 1 16 90030 03 0000 140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</si>
  <si>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</si>
  <si>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</si>
  <si>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</si>
  <si>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</si>
  <si>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Прочие неналоговые доходы</t>
  </si>
  <si>
    <t>000 1 17 05000 00 0000 180</t>
  </si>
  <si>
    <t>БЕЗВОЗМЕЗДНЫЕ ПОСТУПЛЕНИЯ</t>
  </si>
  <si>
    <t>000 2 00 00000 00 0000 000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</si>
  <si>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</si>
  <si>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</si>
  <si>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</si>
  <si>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 xml:space="preserve">ИТОГО ДОХОДОВ </t>
  </si>
  <si>
    <t>2. РАСХОДЫ</t>
  </si>
  <si>
    <t>(ПО РАЗДЕЛАМ ФУНКЦИОНАЛЬНОЙ КЛАССИФИКАЦИИ РАСХОДОВ)</t>
  </si>
  <si>
    <t xml:space="preserve">Общегосударственные вопросы </t>
  </si>
  <si>
    <t xml:space="preserve">Национальная безопасность и правоохранительная деятельность </t>
  </si>
  <si>
    <t>Национальная экономика</t>
  </si>
  <si>
    <t>Жилищно-коммунальное хозяйство</t>
  </si>
  <si>
    <t xml:space="preserve">Образование </t>
  </si>
  <si>
    <t>Культура, кинематография и средства массовой информации</t>
  </si>
  <si>
    <t>Социальная политика</t>
  </si>
  <si>
    <t>Физическая культура и спорт</t>
  </si>
  <si>
    <t>Средства массовой информации</t>
  </si>
  <si>
    <t>ИТОГО РАСХОДОВ</t>
  </si>
  <si>
    <t>3. ПРОФИЦИТ БЮДЖЕТА (со знаком «плюс»), ДЕФИЦИТ  БЮДЖЕТА (со знаком «минус»)</t>
  </si>
  <si>
    <t xml:space="preserve">                                                                                              </t>
  </si>
  <si>
    <t>М.П.</t>
  </si>
  <si>
    <t>Глава МА МО Сампсониевское                 ____________               Владимирова  Н.В.</t>
  </si>
  <si>
    <t xml:space="preserve">                                                                                                       расшифровка подписи</t>
  </si>
  <si>
    <t>Главный бухгалтер</t>
  </si>
  <si>
    <t>_____________</t>
  </si>
  <si>
    <t>Иванова С.В.</t>
  </si>
  <si>
    <t xml:space="preserve">                                                      Об исполнении местного бюджета муниципального образования муниципальный округ  Сампсониевское</t>
  </si>
  <si>
    <t xml:space="preserve">                                             ОТЧЕТ</t>
  </si>
  <si>
    <t xml:space="preserve">                                                                                              расшифровка подписи.</t>
  </si>
  <si>
    <t>0100</t>
  </si>
  <si>
    <t>0300</t>
  </si>
  <si>
    <t>0400</t>
  </si>
  <si>
    <t>0500</t>
  </si>
  <si>
    <t>0700</t>
  </si>
  <si>
    <t>0800</t>
  </si>
  <si>
    <t xml:space="preserve">                                       Выборгского административного района Санкт-Петербурга</t>
  </si>
  <si>
    <t xml:space="preserve">    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</si>
  <si>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</si>
  <si>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</si>
  <si>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
</t>
  </si>
  <si>
    <t xml:space="preserve">000 2 02 30000 00 0000 151 </t>
  </si>
  <si>
    <t xml:space="preserve">000 2 02 30024 00 0000 151 </t>
  </si>
  <si>
    <t xml:space="preserve">000 2 02 30024 03 0000 151 </t>
  </si>
  <si>
    <t xml:space="preserve">000 2 02 30027 00 0000 151 </t>
  </si>
  <si>
    <t xml:space="preserve">000 2 02 30027 03 0000 151 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</si>
  <si>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</si>
  <si>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</si>
  <si>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НАЛОГОВЫЕ И НЕНАЛОГОВЫЕ ДОХОДЫ</t>
  </si>
  <si>
    <t>000 1 13 02993 03 0100 130</t>
  </si>
  <si>
    <r>
      <t xml:space="preserve">                                             на 01</t>
    </r>
    <r>
      <rPr>
        <u val="single"/>
        <sz val="12"/>
        <color indexed="8"/>
        <rFont val="Times New Roman"/>
        <family val="1"/>
      </rPr>
      <t xml:space="preserve">апреля  </t>
    </r>
    <r>
      <rPr>
        <sz val="12"/>
        <color indexed="8"/>
        <rFont val="Times New Roman"/>
        <family val="1"/>
      </rPr>
      <t>_2019 г.</t>
    </r>
  </si>
  <si>
    <t>182 1 05 01020 01 0000 110</t>
  </si>
  <si>
    <t>за   1 кв..  2019 года  на содержание органов местного самоуправления потрачено 5297,1 тыс. рублей.</t>
  </si>
  <si>
    <t>В муниципальном образовании муниципальный округ Сампсониевское работает 22  человека,</t>
  </si>
  <si>
    <t>к Постановлению Главы МА МО Сампсониевское</t>
  </si>
  <si>
    <t>от 24.04.2019 № 8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</si>
</sst>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46" fillId="0" borderId="0" xfId="0" applyFont="1" applyAlignment="1">
      <alignment horizontal="right" vertical="center"/>
    </xf>
    <xf numFmtId="0" fontId="46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49" fillId="0" borderId="12" xfId="0" applyFont="1" applyBorder="1" applyAlignment="1">
      <alignment vertical="center" wrapText="1"/>
    </xf>
    <xf numFmtId="0" fontId="46" fillId="0" borderId="0" xfId="0" applyFont="1" applyAlignment="1">
      <alignment vertical="center"/>
    </xf>
    <xf numFmtId="0" fontId="49" fillId="0" borderId="10" xfId="0" applyFont="1" applyBorder="1" applyAlignment="1">
      <alignment vertical="center" wrapText="1"/>
    </xf>
    <xf numFmtId="0" fontId="48" fillId="0" borderId="13" xfId="0" applyFont="1" applyBorder="1" applyAlignment="1">
      <alignment vertical="center" wrapText="1"/>
    </xf>
    <xf numFmtId="0" fontId="48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1" xfId="0" applyFont="1" applyBorder="1" applyAlignment="1">
      <alignment vertical="center" wrapText="1"/>
    </xf>
    <xf numFmtId="0" fontId="49" fillId="0" borderId="11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2" fontId="49" fillId="0" borderId="11" xfId="0" applyNumberFormat="1" applyFont="1" applyBorder="1" applyAlignment="1">
      <alignment horizontal="center" vertical="center" wrapText="1"/>
    </xf>
    <xf numFmtId="0" fontId="49" fillId="0" borderId="17" xfId="0" applyFont="1" applyBorder="1" applyAlignment="1">
      <alignment vertical="center" wrapText="1"/>
    </xf>
    <xf numFmtId="2" fontId="49" fillId="0" borderId="17" xfId="0" applyNumberFormat="1" applyFont="1" applyBorder="1" applyAlignment="1">
      <alignment horizontal="center" vertical="center" wrapText="1"/>
    </xf>
    <xf numFmtId="0" fontId="46" fillId="0" borderId="18" xfId="0" applyFont="1" applyBorder="1" applyAlignment="1">
      <alignment vertical="center"/>
    </xf>
    <xf numFmtId="0" fontId="0" fillId="0" borderId="18" xfId="0" applyBorder="1" applyAlignment="1">
      <alignment/>
    </xf>
    <xf numFmtId="0" fontId="48" fillId="0" borderId="19" xfId="0" applyFont="1" applyBorder="1" applyAlignment="1">
      <alignment vertical="center" wrapText="1"/>
    </xf>
    <xf numFmtId="0" fontId="48" fillId="0" borderId="2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2" fontId="48" fillId="0" borderId="11" xfId="0" applyNumberFormat="1" applyFont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176" fontId="48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76" fontId="49" fillId="0" borderId="11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49" fillId="0" borderId="21" xfId="0" applyFont="1" applyBorder="1" applyAlignment="1">
      <alignment vertical="center" wrapText="1"/>
    </xf>
    <xf numFmtId="0" fontId="48" fillId="0" borderId="0" xfId="0" applyFont="1" applyAlignment="1">
      <alignment/>
    </xf>
    <xf numFmtId="0" fontId="48" fillId="0" borderId="10" xfId="0" applyFont="1" applyBorder="1" applyAlignment="1">
      <alignment vertical="center" wrapText="1"/>
    </xf>
    <xf numFmtId="0" fontId="4" fillId="0" borderId="22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0" fontId="6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8" fillId="0" borderId="21" xfId="0" applyFont="1" applyBorder="1" applyAlignment="1">
      <alignment vertical="center" wrapText="1"/>
    </xf>
    <xf numFmtId="0" fontId="48" fillId="0" borderId="23" xfId="0" applyFont="1" applyBorder="1" applyAlignment="1">
      <alignment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176" fontId="48" fillId="0" borderId="21" xfId="0" applyNumberFormat="1" applyFont="1" applyBorder="1" applyAlignment="1">
      <alignment horizontal="center" vertical="center" wrapText="1"/>
    </xf>
    <xf numFmtId="176" fontId="48" fillId="0" borderId="23" xfId="0" applyNumberFormat="1" applyFont="1" applyBorder="1" applyAlignment="1">
      <alignment horizontal="center" vertical="center" wrapText="1"/>
    </xf>
    <xf numFmtId="0" fontId="48" fillId="0" borderId="12" xfId="0" applyFont="1" applyBorder="1" applyAlignment="1">
      <alignment vertical="center" wrapText="1"/>
    </xf>
    <xf numFmtId="0" fontId="48" fillId="0" borderId="12" xfId="0" applyFont="1" applyBorder="1" applyAlignment="1">
      <alignment horizontal="center" vertical="center" wrapText="1"/>
    </xf>
    <xf numFmtId="176" fontId="48" fillId="0" borderId="12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21" xfId="0" applyFont="1" applyBorder="1" applyAlignment="1">
      <alignment vertical="center" wrapText="1"/>
    </xf>
    <xf numFmtId="0" fontId="49" fillId="0" borderId="12" xfId="0" applyFont="1" applyBorder="1" applyAlignment="1">
      <alignment vertical="center" wrapText="1"/>
    </xf>
    <xf numFmtId="0" fontId="48" fillId="0" borderId="24" xfId="0" applyFont="1" applyBorder="1" applyAlignment="1">
      <alignment vertical="center" wrapText="1"/>
    </xf>
    <xf numFmtId="0" fontId="48" fillId="0" borderId="24" xfId="0" applyFont="1" applyBorder="1" applyAlignment="1">
      <alignment horizontal="center" vertical="center" wrapText="1"/>
    </xf>
    <xf numFmtId="2" fontId="46" fillId="0" borderId="24" xfId="0" applyNumberFormat="1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44.421875" style="0" customWidth="1"/>
    <col min="2" max="2" width="27.8515625" style="0" customWidth="1"/>
    <col min="3" max="3" width="18.7109375" style="0" customWidth="1"/>
    <col min="4" max="4" width="19.140625" style="0" customWidth="1"/>
    <col min="5" max="5" width="18.421875" style="0" customWidth="1"/>
  </cols>
  <sheetData>
    <row r="1" ht="15.75">
      <c r="E1" s="1" t="s">
        <v>0</v>
      </c>
    </row>
    <row r="2" ht="15.75">
      <c r="E2" s="1" t="s">
        <v>96</v>
      </c>
    </row>
    <row r="3" spans="1:5" ht="15.75">
      <c r="A3" s="2"/>
      <c r="E3" s="33" t="s">
        <v>97</v>
      </c>
    </row>
    <row r="4" ht="15.75">
      <c r="A4" s="2"/>
    </row>
    <row r="5" ht="15.75">
      <c r="B5" s="2" t="s">
        <v>70</v>
      </c>
    </row>
    <row r="6" ht="15.75">
      <c r="B6" s="2" t="s">
        <v>69</v>
      </c>
    </row>
    <row r="7" ht="15.75">
      <c r="B7" s="2" t="s">
        <v>78</v>
      </c>
    </row>
    <row r="8" ht="15.75">
      <c r="A8" s="2"/>
    </row>
    <row r="9" ht="15.75">
      <c r="B9" s="2" t="s">
        <v>92</v>
      </c>
    </row>
    <row r="10" spans="1:7" ht="16.5" thickBot="1">
      <c r="A10" s="2"/>
      <c r="G10" t="s">
        <v>79</v>
      </c>
    </row>
    <row r="11" spans="1:5" ht="36.75" customHeight="1" thickBot="1">
      <c r="A11" s="13" t="s">
        <v>1</v>
      </c>
      <c r="B11" s="14" t="s">
        <v>2</v>
      </c>
      <c r="C11" s="14" t="s">
        <v>3</v>
      </c>
      <c r="D11" s="14" t="s">
        <v>4</v>
      </c>
      <c r="E11" s="14" t="s">
        <v>5</v>
      </c>
    </row>
    <row r="12" spans="1:5" ht="16.5" thickBot="1">
      <c r="A12" s="3">
        <v>1</v>
      </c>
      <c r="B12" s="4">
        <v>2</v>
      </c>
      <c r="C12" s="4">
        <v>3</v>
      </c>
      <c r="D12" s="4">
        <v>4</v>
      </c>
      <c r="E12" s="4">
        <v>5</v>
      </c>
    </row>
    <row r="13" spans="1:5" ht="17.25" customHeight="1" thickBot="1">
      <c r="A13" s="5" t="s">
        <v>6</v>
      </c>
      <c r="B13" s="4"/>
      <c r="C13" s="18">
        <f>C14+C37</f>
        <v>130389</v>
      </c>
      <c r="D13" s="18">
        <f>D14+D37</f>
        <v>25636.7</v>
      </c>
      <c r="E13" s="26">
        <f aca="true" t="shared" si="0" ref="E13:E43">D13/C13*100</f>
        <v>19.661704591645</v>
      </c>
    </row>
    <row r="14" spans="1:5" s="17" customFormat="1" ht="37.5" customHeight="1" thickBot="1">
      <c r="A14" s="25" t="s">
        <v>90</v>
      </c>
      <c r="B14" s="16" t="s">
        <v>7</v>
      </c>
      <c r="C14" s="18">
        <f>C15+C27+C29</f>
        <v>120910.9</v>
      </c>
      <c r="D14" s="18">
        <f>D15+D27+D29</f>
        <v>23067.7</v>
      </c>
      <c r="E14" s="26">
        <f t="shared" si="0"/>
        <v>19.07826341545717</v>
      </c>
    </row>
    <row r="15" spans="1:5" s="17" customFormat="1" ht="33.75" customHeight="1" thickBot="1">
      <c r="A15" s="25" t="s">
        <v>8</v>
      </c>
      <c r="B15" s="16" t="s">
        <v>9</v>
      </c>
      <c r="C15" s="18">
        <f>C16+C23+C24+C25</f>
        <v>117610.9</v>
      </c>
      <c r="D15" s="18">
        <f>D16+D23+D24+D25</f>
        <v>21616.7</v>
      </c>
      <c r="E15" s="26">
        <f t="shared" si="0"/>
        <v>18.379844045067255</v>
      </c>
    </row>
    <row r="16" spans="1:5" s="17" customFormat="1" ht="37.5" customHeight="1" thickBot="1">
      <c r="A16" s="10" t="s">
        <v>10</v>
      </c>
      <c r="B16" s="16" t="s">
        <v>11</v>
      </c>
      <c r="C16" s="18">
        <f>C17+C18+C19+C22</f>
        <v>60095.4</v>
      </c>
      <c r="D16" s="18">
        <f>D17+D18+D19+D22</f>
        <v>9999.199999999999</v>
      </c>
      <c r="E16" s="18">
        <f t="shared" si="0"/>
        <v>16.638877518079585</v>
      </c>
    </row>
    <row r="17" spans="1:5" ht="62.25" customHeight="1" thickBot="1">
      <c r="A17" s="7" t="s">
        <v>12</v>
      </c>
      <c r="B17" s="6" t="s">
        <v>13</v>
      </c>
      <c r="C17" s="26">
        <v>32000</v>
      </c>
      <c r="D17" s="26">
        <v>5910.5</v>
      </c>
      <c r="E17" s="26">
        <f t="shared" si="0"/>
        <v>18.4703125</v>
      </c>
    </row>
    <row r="18" spans="1:5" ht="72" customHeight="1" thickBot="1">
      <c r="A18" s="7" t="s">
        <v>14</v>
      </c>
      <c r="B18" s="6" t="s">
        <v>15</v>
      </c>
      <c r="C18" s="26">
        <v>5</v>
      </c>
      <c r="D18" s="6">
        <v>0.1</v>
      </c>
      <c r="E18" s="26">
        <f t="shared" si="0"/>
        <v>2</v>
      </c>
    </row>
    <row r="19" spans="1:5" s="17" customFormat="1" ht="72.75" customHeight="1" thickBot="1">
      <c r="A19" s="10" t="s">
        <v>16</v>
      </c>
      <c r="B19" s="16" t="s">
        <v>93</v>
      </c>
      <c r="C19" s="18">
        <f>C20+C21</f>
        <v>27590.4</v>
      </c>
      <c r="D19" s="18">
        <f>D20+D21</f>
        <v>4088.2</v>
      </c>
      <c r="E19" s="26">
        <f t="shared" si="0"/>
        <v>14.81747274414289</v>
      </c>
    </row>
    <row r="20" spans="1:5" ht="101.25" customHeight="1" thickBot="1">
      <c r="A20" s="34" t="s">
        <v>80</v>
      </c>
      <c r="B20" s="6" t="s">
        <v>17</v>
      </c>
      <c r="C20" s="26">
        <v>27589</v>
      </c>
      <c r="D20" s="28">
        <v>4073.7</v>
      </c>
      <c r="E20" s="26">
        <f t="shared" si="0"/>
        <v>14.765667476168037</v>
      </c>
    </row>
    <row r="21" spans="1:5" ht="82.5" customHeight="1" thickBot="1">
      <c r="A21" s="7" t="s">
        <v>18</v>
      </c>
      <c r="B21" s="6" t="s">
        <v>19</v>
      </c>
      <c r="C21" s="6">
        <v>1.4</v>
      </c>
      <c r="D21" s="6">
        <v>14.5</v>
      </c>
      <c r="E21" s="26">
        <f t="shared" si="0"/>
        <v>1035.7142857142858</v>
      </c>
    </row>
    <row r="22" spans="1:5" s="29" customFormat="1" ht="47.25" customHeight="1" thickBot="1">
      <c r="A22" s="35" t="s">
        <v>81</v>
      </c>
      <c r="B22" s="4" t="s">
        <v>20</v>
      </c>
      <c r="C22" s="28">
        <v>500</v>
      </c>
      <c r="D22" s="28">
        <v>0.4</v>
      </c>
      <c r="E22" s="26">
        <f t="shared" si="0"/>
        <v>0.08</v>
      </c>
    </row>
    <row r="23" spans="1:5" ht="51.75" customHeight="1" thickBot="1">
      <c r="A23" s="7" t="s">
        <v>21</v>
      </c>
      <c r="B23" s="6" t="s">
        <v>22</v>
      </c>
      <c r="C23" s="28">
        <v>56000</v>
      </c>
      <c r="D23" s="6">
        <v>10993.2</v>
      </c>
      <c r="E23" s="26">
        <f t="shared" si="0"/>
        <v>19.630714285714287</v>
      </c>
    </row>
    <row r="24" spans="1:5" ht="81" customHeight="1" thickBot="1">
      <c r="A24" s="7" t="s">
        <v>23</v>
      </c>
      <c r="B24" s="6" t="s">
        <v>24</v>
      </c>
      <c r="C24" s="6">
        <v>15.5</v>
      </c>
      <c r="D24" s="6">
        <v>0.6</v>
      </c>
      <c r="E24" s="26">
        <f t="shared" si="0"/>
        <v>3.870967741935484</v>
      </c>
    </row>
    <row r="25" spans="1:5" ht="66" customHeight="1" thickBot="1">
      <c r="A25" s="40" t="s">
        <v>25</v>
      </c>
      <c r="B25" s="42" t="s">
        <v>26</v>
      </c>
      <c r="C25" s="44">
        <v>1500</v>
      </c>
      <c r="D25" s="42">
        <v>623.7</v>
      </c>
      <c r="E25" s="26">
        <f t="shared" si="0"/>
        <v>41.58</v>
      </c>
    </row>
    <row r="26" spans="1:5" ht="15.75" customHeight="1" hidden="1" thickBot="1">
      <c r="A26" s="41"/>
      <c r="B26" s="43"/>
      <c r="C26" s="45"/>
      <c r="D26" s="43"/>
      <c r="E26" s="26" t="e">
        <f t="shared" si="0"/>
        <v>#DIV/0!</v>
      </c>
    </row>
    <row r="27" spans="1:5" s="17" customFormat="1" ht="53.25" customHeight="1" thickBot="1">
      <c r="A27" s="10" t="s">
        <v>27</v>
      </c>
      <c r="B27" s="16" t="s">
        <v>28</v>
      </c>
      <c r="C27" s="18">
        <f>C28</f>
        <v>500</v>
      </c>
      <c r="D27" s="16">
        <f>D28</f>
        <v>0</v>
      </c>
      <c r="E27" s="26">
        <f t="shared" si="0"/>
        <v>0</v>
      </c>
    </row>
    <row r="28" spans="1:5" ht="83.25" customHeight="1" thickBot="1">
      <c r="A28" s="35" t="s">
        <v>82</v>
      </c>
      <c r="B28" s="6" t="s">
        <v>91</v>
      </c>
      <c r="C28" s="26">
        <v>500</v>
      </c>
      <c r="D28" s="6">
        <v>0</v>
      </c>
      <c r="E28" s="26">
        <f t="shared" si="0"/>
        <v>0</v>
      </c>
    </row>
    <row r="29" spans="1:5" s="17" customFormat="1" ht="34.5" customHeight="1" thickBot="1">
      <c r="A29" s="10" t="s">
        <v>29</v>
      </c>
      <c r="B29" s="16" t="s">
        <v>30</v>
      </c>
      <c r="C29" s="18">
        <f>C30+C32</f>
        <v>2800</v>
      </c>
      <c r="D29" s="30">
        <f>D30+D32</f>
        <v>1451</v>
      </c>
      <c r="E29" s="26">
        <f t="shared" si="0"/>
        <v>51.82142857142858</v>
      </c>
    </row>
    <row r="30" spans="1:5" ht="98.25" customHeight="1" thickBot="1">
      <c r="A30" s="40" t="s">
        <v>31</v>
      </c>
      <c r="B30" s="42" t="s">
        <v>32</v>
      </c>
      <c r="C30" s="42">
        <v>300</v>
      </c>
      <c r="D30" s="44">
        <v>15</v>
      </c>
      <c r="E30" s="26">
        <f t="shared" si="0"/>
        <v>5</v>
      </c>
    </row>
    <row r="31" spans="1:5" ht="15" customHeight="1" hidden="1">
      <c r="A31" s="46"/>
      <c r="B31" s="47"/>
      <c r="C31" s="47"/>
      <c r="D31" s="48"/>
      <c r="E31" s="26" t="e">
        <f t="shared" si="0"/>
        <v>#DIV/0!</v>
      </c>
    </row>
    <row r="32" spans="1:5" ht="53.25" customHeight="1" thickBot="1">
      <c r="A32" s="11" t="s">
        <v>33</v>
      </c>
      <c r="B32" s="12" t="s">
        <v>34</v>
      </c>
      <c r="C32" s="12">
        <f>C33</f>
        <v>2500</v>
      </c>
      <c r="D32" s="12">
        <f>D33</f>
        <v>1436</v>
      </c>
      <c r="E32" s="26">
        <f t="shared" si="0"/>
        <v>57.440000000000005</v>
      </c>
    </row>
    <row r="33" spans="1:5" ht="87.75" customHeight="1" thickBot="1">
      <c r="A33" s="23" t="s">
        <v>35</v>
      </c>
      <c r="B33" s="24" t="s">
        <v>36</v>
      </c>
      <c r="C33" s="24">
        <v>2500</v>
      </c>
      <c r="D33" s="24">
        <v>1436</v>
      </c>
      <c r="E33" s="26">
        <f t="shared" si="0"/>
        <v>57.440000000000005</v>
      </c>
    </row>
    <row r="34" spans="1:5" s="17" customFormat="1" ht="36" customHeight="1" thickBot="1">
      <c r="A34" s="10" t="s">
        <v>37</v>
      </c>
      <c r="B34" s="16" t="s">
        <v>38</v>
      </c>
      <c r="C34" s="16"/>
      <c r="D34" s="16"/>
      <c r="E34" s="26"/>
    </row>
    <row r="35" spans="1:5" ht="27" customHeight="1" thickBot="1">
      <c r="A35" s="7" t="s">
        <v>39</v>
      </c>
      <c r="B35" s="6" t="s">
        <v>40</v>
      </c>
      <c r="C35" s="6"/>
      <c r="D35" s="6"/>
      <c r="E35" s="26"/>
    </row>
    <row r="36" spans="1:5" ht="21.75" customHeight="1" thickBot="1">
      <c r="A36" s="7" t="s">
        <v>41</v>
      </c>
      <c r="B36" s="6" t="s">
        <v>42</v>
      </c>
      <c r="C36" s="6"/>
      <c r="D36" s="6"/>
      <c r="E36" s="26"/>
    </row>
    <row r="37" spans="1:5" s="17" customFormat="1" ht="35.25" customHeight="1" thickBot="1">
      <c r="A37" s="10" t="s">
        <v>43</v>
      </c>
      <c r="B37" s="16" t="s">
        <v>44</v>
      </c>
      <c r="C37" s="16">
        <f>C38</f>
        <v>9478.1</v>
      </c>
      <c r="D37" s="30">
        <f>D38</f>
        <v>2569</v>
      </c>
      <c r="E37" s="26">
        <f t="shared" si="0"/>
        <v>27.104588472373152</v>
      </c>
    </row>
    <row r="38" spans="1:5" ht="51.75" customHeight="1" thickBot="1">
      <c r="A38" s="36" t="s">
        <v>45</v>
      </c>
      <c r="B38" s="39" t="s">
        <v>83</v>
      </c>
      <c r="C38" s="6">
        <f>C39+C41</f>
        <v>9478.1</v>
      </c>
      <c r="D38" s="28">
        <f>D39+D41</f>
        <v>2569</v>
      </c>
      <c r="E38" s="26">
        <f t="shared" si="0"/>
        <v>27.104588472373152</v>
      </c>
    </row>
    <row r="39" spans="1:5" ht="56.25" customHeight="1" thickBot="1">
      <c r="A39" s="36" t="s">
        <v>46</v>
      </c>
      <c r="B39" s="39" t="s">
        <v>84</v>
      </c>
      <c r="C39" s="6">
        <f>C40</f>
        <v>1827.1</v>
      </c>
      <c r="D39" s="28">
        <f>D40</f>
        <v>469</v>
      </c>
      <c r="E39" s="26">
        <f t="shared" si="0"/>
        <v>25.66909309835258</v>
      </c>
    </row>
    <row r="40" spans="1:5" ht="88.5" customHeight="1" thickBot="1">
      <c r="A40" s="37" t="s">
        <v>47</v>
      </c>
      <c r="B40" s="38" t="s">
        <v>85</v>
      </c>
      <c r="C40" s="6">
        <v>1827.1</v>
      </c>
      <c r="D40" s="28">
        <v>469</v>
      </c>
      <c r="E40" s="26">
        <f t="shared" si="0"/>
        <v>25.66909309835258</v>
      </c>
    </row>
    <row r="41" spans="1:5" ht="90" customHeight="1" thickBot="1">
      <c r="A41" s="36" t="s">
        <v>88</v>
      </c>
      <c r="B41" s="39" t="s">
        <v>86</v>
      </c>
      <c r="C41" s="6">
        <f>C42</f>
        <v>7651</v>
      </c>
      <c r="D41" s="6">
        <f>D42</f>
        <v>2100</v>
      </c>
      <c r="E41" s="26">
        <f t="shared" si="0"/>
        <v>27.44739249771272</v>
      </c>
    </row>
    <row r="42" spans="1:5" ht="103.5" customHeight="1" thickBot="1">
      <c r="A42" s="37" t="s">
        <v>89</v>
      </c>
      <c r="B42" s="38" t="s">
        <v>87</v>
      </c>
      <c r="C42" s="6">
        <v>7651</v>
      </c>
      <c r="D42" s="28">
        <v>2100</v>
      </c>
      <c r="E42" s="26">
        <f t="shared" si="0"/>
        <v>27.44739249771272</v>
      </c>
    </row>
    <row r="43" spans="1:5" s="17" customFormat="1" ht="36.75" customHeight="1" thickBot="1">
      <c r="A43" s="10" t="s">
        <v>48</v>
      </c>
      <c r="B43" s="15"/>
      <c r="C43" s="18">
        <f>C13</f>
        <v>130389</v>
      </c>
      <c r="D43" s="18">
        <f>D13</f>
        <v>25636.7</v>
      </c>
      <c r="E43" s="26">
        <f t="shared" si="0"/>
        <v>19.661704591645</v>
      </c>
    </row>
    <row r="44" spans="1:5" ht="24" customHeight="1">
      <c r="A44" s="32" t="s">
        <v>49</v>
      </c>
      <c r="B44" s="40"/>
      <c r="C44" s="42"/>
      <c r="D44" s="42"/>
      <c r="E44" s="42"/>
    </row>
    <row r="45" spans="1:5" ht="66.75" customHeight="1" thickBot="1">
      <c r="A45" s="31" t="s">
        <v>50</v>
      </c>
      <c r="B45" s="49"/>
      <c r="C45" s="50"/>
      <c r="D45" s="50"/>
      <c r="E45" s="50"/>
    </row>
    <row r="46" spans="1:5" ht="23.25" customHeight="1" thickBot="1">
      <c r="A46" s="7" t="s">
        <v>51</v>
      </c>
      <c r="B46" s="27" t="s">
        <v>72</v>
      </c>
      <c r="C46" s="6">
        <v>39133</v>
      </c>
      <c r="D46" s="6">
        <v>6021.1</v>
      </c>
      <c r="E46" s="26">
        <f>D46/C46*100</f>
        <v>15.386246901592008</v>
      </c>
    </row>
    <row r="47" spans="1:5" ht="35.25" customHeight="1" thickBot="1">
      <c r="A47" s="7" t="s">
        <v>52</v>
      </c>
      <c r="B47" s="27" t="s">
        <v>73</v>
      </c>
      <c r="C47" s="28">
        <v>100</v>
      </c>
      <c r="D47" s="28">
        <v>0</v>
      </c>
      <c r="E47" s="26">
        <f aca="true" t="shared" si="1" ref="E47:E55">D47/C47*100</f>
        <v>0</v>
      </c>
    </row>
    <row r="48" spans="1:5" ht="21.75" customHeight="1" thickBot="1">
      <c r="A48" s="7" t="s">
        <v>53</v>
      </c>
      <c r="B48" s="27" t="s">
        <v>74</v>
      </c>
      <c r="C48" s="28">
        <v>150</v>
      </c>
      <c r="D48" s="28">
        <v>0</v>
      </c>
      <c r="E48" s="26">
        <f t="shared" si="1"/>
        <v>0</v>
      </c>
    </row>
    <row r="49" spans="1:5" ht="33.75" customHeight="1" thickBot="1">
      <c r="A49" s="7" t="s">
        <v>54</v>
      </c>
      <c r="B49" s="27" t="s">
        <v>75</v>
      </c>
      <c r="C49" s="28">
        <v>72145</v>
      </c>
      <c r="D49" s="6">
        <v>4249.4</v>
      </c>
      <c r="E49" s="26">
        <f t="shared" si="1"/>
        <v>5.890082472797837</v>
      </c>
    </row>
    <row r="50" spans="1:5" ht="15.75" thickBot="1">
      <c r="A50" s="7" t="s">
        <v>55</v>
      </c>
      <c r="B50" s="27" t="s">
        <v>76</v>
      </c>
      <c r="C50" s="28">
        <v>1370</v>
      </c>
      <c r="D50" s="28">
        <v>157.4</v>
      </c>
      <c r="E50" s="26">
        <f t="shared" si="1"/>
        <v>11.489051094890511</v>
      </c>
    </row>
    <row r="51" spans="1:5" ht="41.25" customHeight="1" thickBot="1">
      <c r="A51" s="7" t="s">
        <v>56</v>
      </c>
      <c r="B51" s="27" t="s">
        <v>77</v>
      </c>
      <c r="C51" s="28">
        <v>7660</v>
      </c>
      <c r="D51" s="6">
        <v>3452.3</v>
      </c>
      <c r="E51" s="26">
        <f t="shared" si="1"/>
        <v>45.0691906005222</v>
      </c>
    </row>
    <row r="52" spans="1:5" ht="19.5" customHeight="1" thickBot="1">
      <c r="A52" s="7" t="s">
        <v>57</v>
      </c>
      <c r="B52" s="27">
        <v>1000</v>
      </c>
      <c r="C52" s="6">
        <v>7651</v>
      </c>
      <c r="D52" s="6">
        <v>1725.7</v>
      </c>
      <c r="E52" s="26">
        <f t="shared" si="1"/>
        <v>22.55522153966802</v>
      </c>
    </row>
    <row r="53" spans="1:5" ht="21" customHeight="1" thickBot="1">
      <c r="A53" s="7" t="s">
        <v>58</v>
      </c>
      <c r="B53" s="27">
        <v>1100</v>
      </c>
      <c r="C53" s="28">
        <v>960</v>
      </c>
      <c r="D53" s="28">
        <v>480</v>
      </c>
      <c r="E53" s="26">
        <f t="shared" si="1"/>
        <v>50</v>
      </c>
    </row>
    <row r="54" spans="1:5" ht="22.5" customHeight="1" thickBot="1">
      <c r="A54" s="7" t="s">
        <v>59</v>
      </c>
      <c r="B54" s="27">
        <v>1200</v>
      </c>
      <c r="C54" s="28">
        <v>1220</v>
      </c>
      <c r="D54" s="28">
        <v>207.8</v>
      </c>
      <c r="E54" s="26">
        <f t="shared" si="1"/>
        <v>17.0327868852459</v>
      </c>
    </row>
    <row r="55" spans="1:5" s="17" customFormat="1" ht="24.75" customHeight="1" thickBot="1">
      <c r="A55" s="8" t="s">
        <v>60</v>
      </c>
      <c r="B55" s="19"/>
      <c r="C55" s="20">
        <f>SUM(C46:C54)</f>
        <v>130389</v>
      </c>
      <c r="D55" s="20">
        <f>SUM(D46:D54)</f>
        <v>16293.7</v>
      </c>
      <c r="E55" s="26">
        <f t="shared" si="1"/>
        <v>12.496222840883817</v>
      </c>
    </row>
    <row r="56" spans="1:5" ht="54.75" customHeight="1">
      <c r="A56" s="51" t="s">
        <v>61</v>
      </c>
      <c r="B56" s="53"/>
      <c r="C56" s="54"/>
      <c r="D56" s="55">
        <f>D43-D55</f>
        <v>9343</v>
      </c>
      <c r="E56" s="57" t="s">
        <v>62</v>
      </c>
    </row>
    <row r="57" spans="1:5" ht="15" hidden="1">
      <c r="A57" s="52"/>
      <c r="B57" s="46"/>
      <c r="C57" s="47"/>
      <c r="D57" s="56"/>
      <c r="E57" s="58"/>
    </row>
    <row r="58" spans="1:5" ht="15.75">
      <c r="A58" s="21"/>
      <c r="B58" s="22"/>
      <c r="C58" s="22"/>
      <c r="D58" s="22"/>
      <c r="E58" s="22"/>
    </row>
    <row r="59" ht="15.75">
      <c r="A59" s="9" t="s">
        <v>95</v>
      </c>
    </row>
    <row r="60" ht="15.75">
      <c r="A60" s="9" t="s">
        <v>94</v>
      </c>
    </row>
    <row r="61" ht="15.75">
      <c r="A61" s="9"/>
    </row>
    <row r="62" ht="15.75">
      <c r="A62" s="9" t="s">
        <v>63</v>
      </c>
    </row>
    <row r="63" ht="15.75">
      <c r="A63" s="9"/>
    </row>
    <row r="64" ht="15.75">
      <c r="A64" s="9" t="s">
        <v>64</v>
      </c>
    </row>
    <row r="65" ht="15.75">
      <c r="A65" s="9" t="s">
        <v>65</v>
      </c>
    </row>
    <row r="66" ht="15.75">
      <c r="A66" s="9"/>
    </row>
    <row r="67" spans="1:3" ht="15.75">
      <c r="A67" s="9" t="s">
        <v>66</v>
      </c>
      <c r="B67" s="9" t="s">
        <v>67</v>
      </c>
      <c r="C67" s="9" t="s">
        <v>68</v>
      </c>
    </row>
    <row r="68" ht="15.75">
      <c r="A68" s="9" t="s">
        <v>71</v>
      </c>
    </row>
  </sheetData>
  <sheetProtection/>
  <mergeCells count="17">
    <mergeCell ref="B44:B45"/>
    <mergeCell ref="C44:C45"/>
    <mergeCell ref="D44:D45"/>
    <mergeCell ref="E44:E45"/>
    <mergeCell ref="A56:A57"/>
    <mergeCell ref="B56:B57"/>
    <mergeCell ref="C56:C57"/>
    <mergeCell ref="D56:D57"/>
    <mergeCell ref="E56:E57"/>
    <mergeCell ref="A25:A26"/>
    <mergeCell ref="B25:B26"/>
    <mergeCell ref="C25:C26"/>
    <mergeCell ref="D25:D26"/>
    <mergeCell ref="A30:A31"/>
    <mergeCell ref="B30:B31"/>
    <mergeCell ref="C30:C31"/>
    <mergeCell ref="D30:D31"/>
  </mergeCells>
  <printOptions/>
  <pageMargins left="0.25" right="0.25" top="0.75" bottom="0.75" header="0.3" footer="0.3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OLGA</cp:lastModifiedBy>
  <cp:lastPrinted>2018-07-10T11:36:29Z</cp:lastPrinted>
  <dcterms:created xsi:type="dcterms:W3CDTF">2016-04-08T07:26:29Z</dcterms:created>
  <dcterms:modified xsi:type="dcterms:W3CDTF">2019-04-24T13:59:14Z</dcterms:modified>
  <cp:category/>
  <cp:version/>
  <cp:contentType/>
  <cp:contentStatus/>
</cp:coreProperties>
</file>